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14a611b8e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466c72627bbe4cb4"/>
    <x:sheet xmlns:r="http://schemas.openxmlformats.org/officeDocument/2006/relationships" name="Escandallo" sheetId="2" r:id="R904a94724f344c69"/>
    <x:sheet xmlns:r="http://schemas.openxmlformats.org/officeDocument/2006/relationships" name="Tabla Resumen" sheetId="3" r:id="R184b85d0e5b242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0.0%"/>
    <x:numFmt numFmtId="165" formatCode="#,##0.000"/>
    <x:numFmt numFmtId="166" formatCode="0.0"/>
  </x:numFmts>
  <x:fonts count="10">
    <x:font>
      <x:sz val="11"/>
      <x:color theme="1"/>
      <x:name val="Calibri"/>
    </x:font>
    <x:font>
      <x:b/>
      <x:sz val="16"/>
      <x:color rgb="FFFFFFFF"/>
    </x:font>
    <x:font>
      <x:sz val="10"/>
      <x:color rgb="FF1A1A1A"/>
    </x:font>
    <x:font>
      <x:b/>
      <x:sz val="11"/>
      <x:color rgb="FF0A0F1A"/>
    </x:font>
    <x:font>
      <x:b/>
      <x:sz val="14"/>
      <x:color rgb="FFFFFFFF"/>
    </x:font>
    <x:font>
      <x:b/>
      <x:sz val="10"/>
      <x:color rgb="FF0A0F1A"/>
    </x:font>
    <x:font>
      <x:b/>
      <x:sz val="11"/>
      <x:color rgb="FF0A4C0A"/>
    </x:font>
    <x:font>
      <x:b/>
      <x:sz val="10"/>
      <x:color rgb="FFFFFFFF"/>
    </x:font>
    <x:font>
      <x:b/>
      <x:sz val="13"/>
      <x:color rgb="FFFFFFFF"/>
    </x:font>
    <x:font>
      <x:i/>
      <x:sz val="9"/>
      <x:color rgb="FF666666"/>
    </x:font>
  </x:fonts>
  <x:fills count="7">
    <x:fill>
      <x:patternFill patternType="none"/>
    </x:fill>
    <x:fill>
      <x:patternFill patternType="gray125"/>
    </x:fill>
    <x:fill>
      <x:patternFill patternType="solid">
        <x:fgColor rgb="FF0A0F1A"/>
      </x:patternFill>
    </x:fill>
    <x:fill>
      <x:patternFill patternType="solid">
        <x:fgColor rgb="FFF0F0F0"/>
      </x:patternFill>
    </x:fill>
    <x:fill>
      <x:patternFill patternType="solid">
        <x:fgColor rgb="FFF5F5F5"/>
      </x:patternFill>
    </x:fill>
    <x:fill>
      <x:patternFill patternType="solid">
        <x:fgColor rgb="FFFFFDE7"/>
      </x:patternFill>
    </x:fill>
    <x:fill>
      <x:patternFill patternType="solid">
        <x:fgColor rgb="FFF2B35C"/>
      </x:patternFill>
    </x:fill>
  </x:fills>
  <x:borders count="2">
    <x:border/>
    <x:border>
      <x:left style="thin">
        <x:color rgb="FFDDDDDD"/>
      </x:left>
      <x:right style="thin">
        <x:color rgb="FFDDDDDD"/>
      </x:right>
      <x:top style="thin">
        <x:color rgb="FFDDDDDD"/>
      </x:top>
      <x:bottom style="thin">
        <x:color rgb="FFDDDDDD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0" borderId="0" xfId="0"/>
    <x:xf numFmtId="0" fontId="3" fillId="3" borderId="0" xfId="0"/>
    <x:xf numFmtId="0" fontId="4" fillId="2" borderId="0" xfId="0" applyAlignment="1">
      <x:alignment horizontal="center" vertical="center" wrapText="1"/>
    </x:xf>
    <x:xf numFmtId="0" fontId="5" fillId="4" borderId="0" xfId="0" applyAlignment="1">
      <x:alignment horizontal="left" vertical="center" wrapText="1"/>
    </x:xf>
    <x:xf numFmtId="0" fontId="3" fillId="5" borderId="0" xfId="0" applyAlignment="1">
      <x:alignment horizontal="left" vertical="center" wrapText="1"/>
    </x:xf>
    <x:xf numFmtId="0" fontId="5" fillId="4" borderId="0" xfId="0"/>
    <x:xf numFmtId="3" fontId="6" fillId="5" borderId="0" xfId="0" applyAlignment="1">
      <x:alignment horizontal="left" vertical="center" wrapText="1"/>
    </x:xf>
    <x:xf numFmtId="164" fontId="6" fillId="5" borderId="0" xfId="0" applyAlignment="1">
      <x:alignment horizontal="left" vertical="center" wrapText="1"/>
    </x:xf>
    <x:xf numFmtId="0" fontId="7" fillId="2" borderId="1" xfId="0" applyAlignment="1">
      <x:alignment horizontal="center" vertical="center" wrapText="1"/>
    </x:xf>
    <x:xf numFmtId="0" fontId="0" fillId="0" borderId="1" xfId="0" applyAlignment="1">
      <x:alignment horizontal="left" vertical="center" wrapText="1"/>
    </x:xf>
    <x:xf numFmtId="165" fontId="0" fillId="0" borderId="1" xfId="0" applyAlignment="1">
      <x:alignment horizontal="left" vertical="center" wrapText="1"/>
    </x:xf>
    <x:xf numFmtId="3" fontId="0" fillId="0" borderId="1" xfId="0" applyAlignment="1">
      <x:alignment horizontal="left" vertical="center" wrapText="1"/>
    </x:xf>
    <x:xf numFmtId="166" fontId="0" fillId="0" borderId="1" xfId="0" applyAlignment="1">
      <x:alignment horizontal="left" vertical="center" wrapText="1"/>
    </x:xf>
    <x:xf numFmtId="4" fontId="0" fillId="0" borderId="1" xfId="0" applyAlignment="1">
      <x:alignment horizontal="left" vertical="center" wrapText="1"/>
    </x:xf>
    <x:xf numFmtId="164" fontId="0" fillId="0" borderId="1" xfId="0" applyAlignment="1">
      <x:alignment horizontal="left" vertical="center" wrapText="1"/>
    </x:xf>
    <x:xf numFmtId="0" fontId="7" fillId="2" borderId="1" xfId="0" applyAlignment="1">
      <x:alignment horizontal="left" vertical="center" wrapText="1"/>
    </x:xf>
    <x:xf numFmtId="4" fontId="3" fillId="6" borderId="1" xfId="0"/>
    <x:xf numFmtId="0" fontId="5" fillId="4" borderId="1" xfId="0" applyAlignment="1">
      <x:alignment horizontal="left" vertical="center" wrapText="1"/>
    </x:xf>
    <x:xf numFmtId="4" fontId="3" fillId="5" borderId="1" xfId="0"/>
    <x:xf numFmtId="10" fontId="3" fillId="5" borderId="1" xfId="0"/>
    <x:xf numFmtId="0" fontId="8" fillId="2" borderId="0" xfId="0" applyAlignment="1">
      <x:alignment horizontal="center" vertical="center" wrapText="1"/>
    </x:xf>
    <x:xf numFmtId="0" fontId="9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81ba142194d27" /><Relationship Type="http://schemas.openxmlformats.org/officeDocument/2006/relationships/theme" Target="/xl/theme/theme1.xml" Id="Rb9e4e0757f8546b1" /><Relationship Type="http://schemas.openxmlformats.org/officeDocument/2006/relationships/sharedStrings" Target="/xl/sharedStrings.xml" Id="R886407edafb847c3" /><Relationship Type="http://schemas.openxmlformats.org/officeDocument/2006/relationships/worksheet" Target="/xl/worksheets/sheet1.xml" Id="R466c72627bbe4cb4" /><Relationship Type="http://schemas.openxmlformats.org/officeDocument/2006/relationships/worksheet" Target="/xl/worksheets/sheet2.xml" Id="R904a94724f344c69" /><Relationship Type="http://schemas.openxmlformats.org/officeDocument/2006/relationships/worksheet" Target="/xl/worksheets/sheet3.xml" Id="R184b85d0e5b242a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 ht="40" customHeight="1">
      <x:c r="A1" s="1" t="inlineStr">
        <x:is>
          <x:t xml:space="preserve">📋 CALCULADORA DE ESCANDALLO Y FOOD COST — Instrucciones de Uso</x:t>
        </x:is>
      </x:c>
    </x:row>
    <x:row r="2" ht="22" customHeight="1">
      <x:c r="A2" s="2" t="inlineStr">
        <x:is>
          <x:t xml:space="preserve">    </x:t>
        </x:is>
      </x:c>
    </x:row>
    <x:row r="3" ht="22" customHeight="1">
      <x:c r="A3" s="3" t="inlineStr">
        <x:is>
          <x:t xml:space="preserve">¿QUÉ ES ESTA CALCULADORA?</x:t>
        </x:is>
      </x:c>
    </x:row>
    <x:row r="4" ht="22" customHeight="1">
      <x:c r="A4" s="2" t="inlineStr">
        <x:is>
          <x:t xml:space="preserve">    Esta herramienta te permite calcular el costo real de cada plato de tu menú (escandallo), compararlo con el precio de venta y obtener el food cost % y margen real en ARS.</x:t>
        </x:is>
      </x:c>
    </x:row>
    <x:row r="5" ht="22" customHeight="1">
      <x:c r="A5" s="2" t="inlineStr">
        <x:is>
          <x:t xml:space="preserve">    </x:t>
        </x:is>
      </x:c>
    </x:row>
    <x:row r="6" ht="22" customHeight="1">
      <x:c r="A6" s="3" t="inlineStr">
        <x:is>
          <x:t xml:space="preserve">HOJA 'Escandallo'</x:t>
        </x:is>
      </x:c>
    </x:row>
    <x:row r="7" ht="22" customHeight="1">
      <x:c r="A7" s="2" t="inlineStr">
        <x:is>
          <x:t xml:space="preserve">  Paso 1:  Ingresá el nombre del plato en la celda amarilla 'Nombre del plato'.</x:t>
        </x:is>
      </x:c>
    </x:row>
    <x:row r="8" ht="22" customHeight="1">
      <x:c r="A8" s="2" t="inlineStr">
        <x:is>
          <x:t xml:space="preserve">  Paso 2:  En 'Porciones por receta' escribí cuántas porciones rinde la preparación.</x:t>
        </x:is>
      </x:c>
    </x:row>
    <x:row r="9" ht="22" customHeight="1">
      <x:c r="A9" s="2" t="inlineStr">
        <x:is>
          <x:t xml:space="preserve">  Paso 3:  Definí tu propio food cost objetivo. El 32% cargado es solo un ejemplo; no existe un porcentaje universal que garantice rentabilidad en Argentina.</x:t>
        </x:is>
      </x:c>
    </x:row>
    <x:row r="10" ht="22" customHeight="1">
      <x:c r="A10" s="2" t="inlineStr">
        <x:is>
          <x:t xml:space="preserve">  Paso 4:  Cargá cantidad útil por receta, unidad, costo de compra por esa misma unidad y merma de cada ingrediente. La merma es la porción comprada que no llega al plato.</x:t>
        </x:is>
      </x:c>
    </x:row>
    <x:row r="11" ht="22" customHeight="1">
      <x:c r="A11" s="2" t="inlineStr">
        <x:is>
          <x:t xml:space="preserve">  Paso 5:  Las columnas 'Costo Real' y todos los totales se calculan automáticamente.</x:t>
        </x:is>
      </x:c>
    </x:row>
    <x:row r="12" ht="22" customHeight="1">
      <x:c r="A12" s="2" t="inlineStr">
        <x:is>
          <x:t xml:space="preserve">  Paso 6:  Ingresá el 'Precio de venta actual' para ver tu food cost % real.</x:t>
        </x:is>
      </x:c>
    </x:row>
    <x:row r="13" ht="22" customHeight="1">
      <x:c r="A13" s="2" t="inlineStr">
        <x:is>
          <x:t xml:space="preserve">    </x:t>
        </x:is>
      </x:c>
    </x:row>
    <x:row r="14" ht="22" customHeight="1">
      <x:c r="A14" s="3" t="inlineStr">
        <x:is>
          <x:t xml:space="preserve">HOJA 'Tabla Resumen'</x:t>
        </x:is>
      </x:c>
    </x:row>
    <x:row r="15" ht="22" customHeight="1">
      <x:c r="A15" s="2" t="str">
        <x:v>    La fila 3 del resumen muestra el plato calculado en 'Escandallo' y se actualiza sola. Las otras filas son ejemplos: reemplazá sus datos con los de tus platos.</x:v>
      </x:c>
    </x:row>
    <x:row r="16" ht="22" customHeight="1">
      <x:c r="A16" s="2" t="inlineStr">
        <x:is>
          <x:t xml:space="preserve">    </x:t>
        </x:is>
      </x:c>
    </x:row>
    <x:row r="17" ht="22" customHeight="1">
      <x:c r="A17" s="3" t="inlineStr">
        <x:is>
          <x:t xml:space="preserve">SUPUESTOS Y LÍMITES DE ESTA PLANILLA</x:t>
        </x:is>
      </x:c>
    </x:row>
    <x:row r="18" ht="22" customHeight="1">
      <x:c r="A18" s="2" t="inlineStr">
        <x:is>
          <x:t xml:space="preserve">  El precio calculado es una referencia basada solo en food cost; no es un precio final ni una ganancia neta.</x:t>
        </x:is>
      </x:c>
    </x:row>
    <x:row r="19" ht="22" customHeight="1">
      <x:c r="A19" s="2" t="inlineStr">
        <x:is>
          <x:t xml:space="preserve">  Agregá personal, alquiler, servicios, packaging, comisiones, impuestos y margen requerido antes de fijar precios.</x:t>
        </x:is>
      </x:c>
    </x:row>
    <x:row r="20" ht="22" customHeight="1">
      <x:c r="A20" s="2" t="inlineStr">
        <x:is>
          <x:t xml:space="preserve">  Si recuperás IVA de compras, compará costos netos con venta neta. Si no lo recuperás, usá costos efectivamente pagados. Consultá tu régimen con un contador.</x:t>
        </x:is>
      </x:c>
    </x:row>
    <x:row r="21" ht="22" customHeight="1">
      <x:c r="A21" s="2" t="inlineStr">
        <x:is>
          <x:t xml:space="preserve">  Ingresos Brutos y otros tributos dependen de tu jurisdicción y actividad. No están calculados aquí.</x:t>
        </x:is>
      </x:c>
    </x:row>
    <x:row r="22" ht="22" customHeight="1">
      <x:c r="A22" s="2" t="inlineStr">
        <x:is>
          <x:t xml:space="preserve">  La cantidad útil y el costo por unidad deben usar la misma unidad: kg con $/kg, litros con $/litro o unidades con $/unidad.</x:t>
        </x:is>
      </x:c>
    </x:row>
    <x:row r="23" ht="22" customHeight="1">
      <x:c r="A23" s="2" t="inlineStr">
        <x:is>
          <x:t xml:space="preserve">    </x:t>
        </x:is>
      </x:c>
    </x:row>
    <x:row r="24" ht="22" customHeight="1">
      <x:c r="A24" s="2" t="inlineStr">
        <x:is>
          <x:t xml:space="preserve">  IMPORTANTE: precios, plato y umbral inicial son ejemplos ficticios, no cotizaciones vigentes. Actualizá cada costo con tus facturas y rendimientos observados.</x:t>
        </x:is>
      </x:c>
    </x:row>
  </x:sheetData>
  <x:mergeCells>
    <x:mergeCell ref="A1:A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ySplit="8" topLeftCell="A9" activePane="bottomLeft" state="frozen"/>
    </x:sheetView>
  </x:sheetViews>
  <x:sheetFormatPr baseColWidth="8" defaultRowHeight="15"/>
  <x:cols>
    <x:col min="1" max="1" width="22" customWidth="1"/>
    <x:col min="2" max="2" width="11" customWidth="1"/>
    <x:col min="3" max="3" width="11" customWidth="1"/>
    <x:col min="4" max="4" width="22" customWidth="1"/>
    <x:col min="5" max="5" width="15" customWidth="1"/>
    <x:col min="6" max="6" width="18" customWidth="1"/>
    <x:col min="7" max="7" width="12" customWidth="1"/>
    <x:col min="8" max="8" width="20" customWidth="1"/>
  </x:cols>
  <x:sheetData>
    <x:row r="1" ht="36" customHeight="1">
      <x:c r="A1" s="4" t="inlineStr">
        <x:is>
          <x:t xml:space="preserve">CALCULADORA DE ESCANDALLO — Food Cost por Receta</x:t>
        </x:is>
      </x:c>
    </x:row>
    <x:row r="3">
      <x:c r="A3" s="5" t="inlineStr">
        <x:is>
          <x:t xml:space="preserve">Nombre del plato:</x:t>
        </x:is>
      </x:c>
      <x:c r="B3" s="6" t="inlineStr">
        <x:is>
          <x:t xml:space="preserve">Milanesa Napolitana con Papas Fritas</x:t>
        </x:is>
      </x:c>
    </x:row>
    <x:row r="4">
      <x:c r="A4" s="7" t="inlineStr">
        <x:is>
          <x:t xml:space="preserve">Porciones por receta:</x:t>
        </x:is>
      </x:c>
      <x:c r="B4" s="8" t="n">
        <x:v>4</x:v>
      </x:c>
    </x:row>
    <x:row r="5">
      <x:c r="A5" s="7" t="inlineStr">
        <x:is>
          <x:t xml:space="preserve">Food cost objetivo %:</x:t>
        </x:is>
      </x:c>
      <x:c r="B5" s="9" t="n">
        <x:v>0.32</x:v>
      </x:c>
    </x:row>
    <x:row r="6">
      <x:c r="A6" s="7" t="inlineStr">
        <x:is>
          <x:t xml:space="preserve">Precio de venta actual (ARS):</x:t>
        </x:is>
      </x:c>
      <x:c r="B6" s="8" t="n">
        <x:v>6800</x:v>
      </x:c>
    </x:row>
    <x:row r="8">
      <x:c r="A8" s="10" t="inlineStr">
        <x:is>
          <x:t xml:space="preserve">Ingrediente</x:t>
        </x:is>
      </x:c>
      <x:c r="B8" s="10" t="inlineStr">
        <x:is>
          <x:t xml:space="preserve">Cantidad</x:t>
        </x:is>
      </x:c>
      <x:c r="C8" s="10" t="inlineStr">
        <x:is>
          <x:t xml:space="preserve">Unidad</x:t>
        </x:is>
      </x:c>
      <x:c r="D8" s="10" t="inlineStr">
        <x:is>
          <x:t xml:space="preserve">Costo x Unidad (ARS)</x:t>
        </x:is>
      </x:c>
      <x:c r="E8" s="10" t="inlineStr">
        <x:is>
          <x:t xml:space="preserve">Factor Merma %</x:t>
        </x:is>
      </x:c>
      <x:c r="F8" s="10" t="inlineStr">
        <x:is>
          <x:t xml:space="preserve">Costo Real (ARS)</x:t>
        </x:is>
      </x:c>
      <x:c r="G8" s="10" t="inlineStr">
        <x:is>
          <x:t xml:space="preserve">% del Total</x:t>
        </x:is>
      </x:c>
      <x:c r="H8" s="10" t="inlineStr">
        <x:is>
          <x:t xml:space="preserve">Notas</x:t>
        </x:is>
      </x:c>
    </x:row>
    <x:row r="9">
      <x:c r="A9" s="11" t="inlineStr">
        <x:is>
          <x:t xml:space="preserve">Milanesa de nalga (kg)</x:t>
        </x:is>
      </x:c>
      <x:c r="B9" s="12" t="n">
        <x:v>0.6</x:v>
      </x:c>
      <x:c r="C9" s="11" t="inlineStr">
        <x:is>
          <x:t xml:space="preserve">kg</x:t>
        </x:is>
      </x:c>
      <x:c r="D9" s="13" t="n">
        <x:v>4800</x:v>
      </x:c>
      <x:c r="E9" s="14" t="n">
        <x:v>5</x:v>
      </x:c>
      <x:c r="F9" s="15" t="n">
        <x:f>IF(AND(E9&gt;=0,E9&lt;100),D9*B9/(1-E9/100),NA())</x:f>
        <x:v>3031.5789473684213</x:v>
      </x:c>
      <x:c r="G9" s="16" t="n">
        <x:f>IF(F25&gt;0,F9/F25,0)</x:f>
        <x:v>0.6331448834955279</x:v>
      </x:c>
      <x:c r="H9" s="11" t="inlineStr">
        <x:is>
          <x:t xml:space="preserve">Carne vacuna</x:t>
        </x:is>
      </x:c>
    </x:row>
    <x:row r="10">
      <x:c r="A10" s="11" t="inlineStr">
        <x:is>
          <x:t xml:space="preserve">Harina (kg)</x:t>
        </x:is>
      </x:c>
      <x:c r="B10" s="12" t="n">
        <x:v>0.08</x:v>
      </x:c>
      <x:c r="C10" s="11" t="inlineStr">
        <x:is>
          <x:t xml:space="preserve">kg</x:t>
        </x:is>
      </x:c>
      <x:c r="D10" s="13" t="n">
        <x:v>220</x:v>
      </x:c>
      <x:c r="E10" s="14" t="n">
        <x:v>0</x:v>
      </x:c>
      <x:c r="F10" s="15" t="n">
        <x:f>IF(AND(E10&gt;=0,E10&lt;100),D10*B10/(1-E10/100),NA())</x:f>
        <x:v>17.6</x:v>
      </x:c>
      <x:c r="G10" s="16" t="n">
        <x:f>IF(F25&gt;0,F10/F25,0)</x:f>
        <x:v>0.003675757795849037</x:v>
      </x:c>
      <x:c r="H10" s="11"/>
    </x:row>
    <x:row r="11">
      <x:c r="A11" s="11" t="inlineStr">
        <x:is>
          <x:t xml:space="preserve">Huevos (unidad)</x:t>
        </x:is>
      </x:c>
      <x:c r="B11" s="12" t="n">
        <x:v>2</x:v>
      </x:c>
      <x:c r="C11" s="11" t="inlineStr">
        <x:is>
          <x:t xml:space="preserve">u</x:t>
        </x:is>
      </x:c>
      <x:c r="D11" s="13" t="n">
        <x:v>90</x:v>
      </x:c>
      <x:c r="E11" s="14" t="n">
        <x:v>0</x:v>
      </x:c>
      <x:c r="F11" s="15" t="n">
        <x:f>IF(AND(E11&gt;=0,E11&lt;100),D11*B11/(1-E11/100),NA())</x:f>
        <x:v>180</x:v>
      </x:c>
      <x:c r="G11" s="16" t="n">
        <x:f>IF(F25&gt;0,F11/F25,0)</x:f>
        <x:v>0.037592977457546965</x:v>
      </x:c>
      <x:c r="H11" s="11"/>
    </x:row>
    <x:row r="12">
      <x:c r="A12" s="11" t="inlineStr">
        <x:is>
          <x:t xml:space="preserve">Pan rallado (kg)</x:t>
        </x:is>
      </x:c>
      <x:c r="B12" s="12" t="n">
        <x:v>0.1</x:v>
      </x:c>
      <x:c r="C12" s="11" t="inlineStr">
        <x:is>
          <x:t xml:space="preserve">kg</x:t>
        </x:is>
      </x:c>
      <x:c r="D12" s="13" t="n">
        <x:v>380</x:v>
      </x:c>
      <x:c r="E12" s="14" t="n">
        <x:v>0</x:v>
      </x:c>
      <x:c r="F12" s="15" t="n">
        <x:f>IF(AND(E12&gt;=0,E12&lt;100),D12*B12/(1-E12/100),NA())</x:f>
        <x:v>38</x:v>
      </x:c>
      <x:c r="G12" s="16" t="n">
        <x:f>IF(F25&gt;0,F12/F25,0)</x:f>
        <x:v>0.007936295241037693</x:v>
      </x:c>
      <x:c r="H12" s="11"/>
    </x:row>
    <x:row r="13">
      <x:c r="A13" s="11" t="inlineStr">
        <x:is>
          <x:t xml:space="preserve">Aceite girasol (litro)</x:t>
        </x:is>
      </x:c>
      <x:c r="B13" s="12" t="n">
        <x:v>0.1</x:v>
      </x:c>
      <x:c r="C13" s="11" t="inlineStr">
        <x:is>
          <x:t xml:space="preserve">lt</x:t>
        </x:is>
      </x:c>
      <x:c r="D13" s="13" t="n">
        <x:v>700</x:v>
      </x:c>
      <x:c r="E13" s="14" t="n">
        <x:v>0</x:v>
      </x:c>
      <x:c r="F13" s="15" t="n">
        <x:f>IF(AND(E13&gt;=0,E13&lt;100),D13*B13/(1-E13/100),NA())</x:f>
        <x:v>70</x:v>
      </x:c>
      <x:c r="G13" s="16" t="n">
        <x:f>IF(F25&gt;0,F13/F25,0)</x:f>
        <x:v>0.014619491233490486</x:v>
      </x:c>
      <x:c r="H13" s="11"/>
    </x:row>
    <x:row r="14">
      <x:c r="A14" s="11" t="inlineStr">
        <x:is>
          <x:t xml:space="preserve">Salsa de tomate (kg)</x:t>
        </x:is>
      </x:c>
      <x:c r="B14" s="12" t="n">
        <x:v>0.12</x:v>
      </x:c>
      <x:c r="C14" s="11" t="inlineStr">
        <x:is>
          <x:t xml:space="preserve">kg</x:t>
        </x:is>
      </x:c>
      <x:c r="D14" s="13" t="n">
        <x:v>450</x:v>
      </x:c>
      <x:c r="E14" s="14" t="n">
        <x:v>3</x:v>
      </x:c>
      <x:c r="F14" s="15" t="n">
        <x:f>IF(AND(E14&gt;=0,E14&lt;100),D14*B14/(1-E14/100),NA())</x:f>
        <x:v>55.670103092783506</x:v>
      </x:c>
      <x:c r="G14" s="16" t="n">
        <x:f>IF(F25&gt;0,F14/F25,0)</x:f>
        <x:v>0.011626694059035145</x:v>
      </x:c>
      <x:c r="H14" s="11"/>
    </x:row>
    <x:row r="15">
      <x:c r="A15" s="11" t="inlineStr">
        <x:is>
          <x:t xml:space="preserve">Jamón cocido (kg)</x:t>
        </x:is>
      </x:c>
      <x:c r="B15" s="12" t="n">
        <x:v>0.08</x:v>
      </x:c>
      <x:c r="C15" s="11" t="inlineStr">
        <x:is>
          <x:t xml:space="preserve">kg</x:t>
        </x:is>
      </x:c>
      <x:c r="D15" s="13" t="n">
        <x:v>5200</x:v>
      </x:c>
      <x:c r="E15" s="14" t="n">
        <x:v>2</x:v>
      </x:c>
      <x:c r="F15" s="15" t="n">
        <x:f>IF(AND(E15&gt;=0,E15&lt;100),D15*B15/(1-E15/100),NA())</x:f>
        <x:v>424.48979591836735</x:v>
      </x:c>
      <x:c r="G15" s="16" t="n">
        <x:f>IF(F25&gt;0,F15/F25,0)</x:f>
        <x:v>0.08865464071621053</x:v>
      </x:c>
      <x:c r="H15" s="11"/>
    </x:row>
    <x:row r="16">
      <x:c r="A16" s="11" t="inlineStr">
        <x:is>
          <x:t xml:space="preserve">Queso muzzarella (kg)</x:t>
        </x:is>
      </x:c>
      <x:c r="B16" s="12" t="n">
        <x:v>0.1</x:v>
      </x:c>
      <x:c r="C16" s="11" t="inlineStr">
        <x:is>
          <x:t xml:space="preserve">kg</x:t>
        </x:is>
      </x:c>
      <x:c r="D16" s="13" t="n">
        <x:v>6800</x:v>
      </x:c>
      <x:c r="E16" s="14" t="n">
        <x:v>5</x:v>
      </x:c>
      <x:c r="F16" s="15" t="n">
        <x:f>IF(AND(E16&gt;=0,E16&lt;100),D16*B16/(1-E16/100),NA())</x:f>
        <x:v>715.7894736842105</x:v>
      </x:c>
      <x:c r="G16" s="16" t="n">
        <x:f>IF(F25&gt;0,F16/F25,0)</x:f>
        <x:v>0.14949254193644407</x:v>
      </x:c>
      <x:c r="H16" s="11"/>
    </x:row>
    <x:row r="17">
      <x:c r="A17" s="11" t="inlineStr">
        <x:is>
          <x:t xml:space="preserve">Papa (kg)</x:t>
        </x:is>
      </x:c>
      <x:c r="B17" s="12" t="n">
        <x:v>0.4</x:v>
      </x:c>
      <x:c r="C17" s="11" t="inlineStr">
        <x:is>
          <x:t xml:space="preserve">kg</x:t>
        </x:is>
      </x:c>
      <x:c r="D17" s="13" t="n">
        <x:v>350</x:v>
      </x:c>
      <x:c r="E17" s="14" t="n">
        <x:v>20</x:v>
      </x:c>
      <x:c r="F17" s="15" t="n">
        <x:f>IF(AND(E17&gt;=0,E17&lt;100),D17*B17/(1-E17/100),NA())</x:f>
        <x:v>175</x:v>
      </x:c>
      <x:c r="G17" s="16" t="n">
        <x:f>IF(F25&gt;0,F17/F25,0)</x:f>
        <x:v>0.036548728083726216</x:v>
      </x:c>
      <x:c r="H17" s="11"/>
    </x:row>
    <x:row r="18">
      <x:c r="A18" s="11" t="inlineStr">
        <x:is>
          <x:t xml:space="preserve">Sal y condimentos</x:t>
        </x:is>
      </x:c>
      <x:c r="B18" s="12" t="n">
        <x:v>1</x:v>
      </x:c>
      <x:c r="C18" s="11" t="inlineStr">
        <x:is>
          <x:t xml:space="preserve">porción</x:t>
        </x:is>
      </x:c>
      <x:c r="D18" s="13" t="n">
        <x:v>80</x:v>
      </x:c>
      <x:c r="E18" s="14" t="n">
        <x:v>0</x:v>
      </x:c>
      <x:c r="F18" s="15" t="n">
        <x:f>IF(AND(E18&gt;=0,E18&lt;100),D18*B18/(1-E18/100),NA())</x:f>
        <x:v>80</x:v>
      </x:c>
      <x:c r="G18" s="16" t="n">
        <x:f>IF(F25&gt;0,F18/F25,0)</x:f>
        <x:v>0.016707989981131984</x:v>
      </x:c>
      <x:c r="H18" s="11"/>
    </x:row>
    <x:row r="19">
      <x:c r="A19" s="11"/>
      <x:c r="B19" s="11" t="n"/>
      <x:c r="C19" s="11"/>
      <x:c r="D19" s="11" t="n"/>
      <x:c r="E19" s="14" t="n">
        <x:v>0</x:v>
      </x:c>
      <x:c r="F19" s="11" t="n">
        <x:f>IF(AND(E19&gt;=0,E19&lt;100),D19*B19/(1-E19/100),NA())</x:f>
        <x:v>0</x:v>
      </x:c>
      <x:c r="G19" s="11" t="n">
        <x:f>IF(F25&gt;0,F19/F25,0)</x:f>
        <x:v>0</x:v>
      </x:c>
      <x:c r="H19" s="11"/>
    </x:row>
    <x:row r="20">
      <x:c r="A20" s="11"/>
      <x:c r="B20" s="11" t="n"/>
      <x:c r="C20" s="11"/>
      <x:c r="D20" s="11" t="n"/>
      <x:c r="E20" s="14" t="n">
        <x:v>0</x:v>
      </x:c>
      <x:c r="F20" s="11" t="n">
        <x:f>IF(AND(E20&gt;=0,E20&lt;100),D20*B20/(1-E20/100),NA())</x:f>
        <x:v>0</x:v>
      </x:c>
      <x:c r="G20" s="11" t="n">
        <x:f>IF(F25&gt;0,F20/F25,0)</x:f>
        <x:v>0</x:v>
      </x:c>
      <x:c r="H20" s="11"/>
    </x:row>
    <x:row r="21">
      <x:c r="A21" s="11"/>
      <x:c r="B21" s="11" t="n"/>
      <x:c r="C21" s="11"/>
      <x:c r="D21" s="11" t="n"/>
      <x:c r="E21" s="14" t="n">
        <x:v>0</x:v>
      </x:c>
      <x:c r="F21" s="11" t="n">
        <x:f>IF(AND(E21&gt;=0,E21&lt;100),D21*B21/(1-E21/100),NA())</x:f>
        <x:v>0</x:v>
      </x:c>
      <x:c r="G21" s="11" t="n">
        <x:f>IF(F25&gt;0,F21/F25,0)</x:f>
        <x:v>0</x:v>
      </x:c>
      <x:c r="H21" s="11"/>
    </x:row>
    <x:row r="22">
      <x:c r="A22" s="11"/>
      <x:c r="B22" s="11" t="n"/>
      <x:c r="C22" s="11"/>
      <x:c r="D22" s="11" t="n"/>
      <x:c r="E22" s="14" t="n">
        <x:v>0</x:v>
      </x:c>
      <x:c r="F22" s="11" t="n">
        <x:f>IF(AND(E22&gt;=0,E22&lt;100),D22*B22/(1-E22/100),NA())</x:f>
        <x:v>0</x:v>
      </x:c>
      <x:c r="G22" s="11" t="n">
        <x:f>IF(F25&gt;0,F22/F25,0)</x:f>
        <x:v>0</x:v>
      </x:c>
      <x:c r="H22" s="11"/>
    </x:row>
    <x:row r="23">
      <x:c r="A23" s="11"/>
      <x:c r="B23" s="11" t="n"/>
      <x:c r="C23" s="11"/>
      <x:c r="D23" s="11" t="n"/>
      <x:c r="E23" s="14" t="n">
        <x:v>0</x:v>
      </x:c>
      <x:c r="F23" s="11" t="n">
        <x:f>IF(AND(E23&gt;=0,E23&lt;100),D23*B23/(1-E23/100),NA())</x:f>
        <x:v>0</x:v>
      </x:c>
      <x:c r="G23" s="11" t="n">
        <x:f>IF(F25&gt;0,F23/F25,0)</x:f>
        <x:v>0</x:v>
      </x:c>
      <x:c r="H23" s="11"/>
    </x:row>
    <x:row r="25">
      <x:c r="E25" s="17" t="inlineStr">
        <x:is>
          <x:t xml:space="preserve">COSTO TOTAL RECETA (ARS):</x:t>
        </x:is>
      </x:c>
      <x:c r="F25" s="18" t="n">
        <x:f>SUM(F9:F23)</x:f>
        <x:v>4788.128320063783</x:v>
      </x:c>
    </x:row>
    <x:row r="26">
      <x:c r="E26" s="19" t="inlineStr">
        <x:is>
          <x:t xml:space="preserve">Costo por porción (ARS):</x:t>
        </x:is>
      </x:c>
      <x:c r="F26" s="20" t="n">
        <x:f>IF(B4&gt;0,F25/B4,NA())</x:f>
        <x:v>1197.0320800159457</x:v>
      </x:c>
    </x:row>
    <x:row r="27">
      <x:c r="E27" s="19" t="inlineStr">
        <x:is>
          <x:t xml:space="preserve">Referencia por food cost (ARS):</x:t>
        </x:is>
      </x:c>
      <x:c r="F27" s="20" t="n">
        <x:f>IF(AND(B5&gt;0,B5&lt;=1),F26/B5,NA())</x:f>
        <x:v>3740.7252500498303</x:v>
      </x:c>
    </x:row>
    <x:row r="28">
      <x:c r="E28" s="19" t="inlineStr">
        <x:is>
          <x:t xml:space="preserve">Food cost % REAL:</x:t>
        </x:is>
      </x:c>
      <x:c r="F28" s="21" t="n">
        <x:f>IF(B6&gt;0,F26/B6,0)</x:f>
        <x:v>0.17603412941410965</x:v>
      </x:c>
    </x:row>
    <x:row r="29">
      <x:c r="E29" s="19" t="inlineStr">
        <x:is>
          <x:t xml:space="preserve">Excedente antes de otros gastos (ARS):</x:t>
        </x:is>
      </x:c>
      <x:c r="F29" s="20" t="n">
        <x:f>B6-F26</x:f>
        <x:v>5602.967919984054</x:v>
      </x:c>
    </x:row>
  </x:sheetData>
  <x:mergeCells>
    <x:mergeCell ref="E26:E26"/>
    <x:mergeCell ref="E29:E29"/>
    <x:mergeCell ref="E25:E25"/>
    <x:mergeCell ref="A1:H1"/>
    <x:mergeCell ref="E28:E28"/>
    <x:mergeCell ref="E27:E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5"/>
  <x:cols>
    <x:col min="1" max="1" width="42" hidden="0" customWidth="1"/>
    <x:col min="2" max="2" width="20" customWidth="1"/>
    <x:col min="3" max="3" width="22" customWidth="1"/>
    <x:col min="4" max="4" width="14" customWidth="1"/>
    <x:col min="5" max="5" width="16" customWidth="1"/>
    <x:col min="6" max="6" width="16" customWidth="1"/>
    <x:col min="7" max="7" width="20" customWidth="1"/>
  </x:cols>
  <x:sheetData>
    <x:row r="1" ht="32" customHeight="1">
      <x:c r="A1" s="22" t="inlineStr">
        <x:is>
          <x:t xml:space="preserve">RESUMEN DE FOOD COST POR PLATO</x:t>
        </x:is>
      </x:c>
    </x:row>
    <x:row r="2">
      <x:c r="A2" s="10" t="inlineStr">
        <x:is>
          <x:t xml:space="preserve">Plato</x:t>
        </x:is>
      </x:c>
      <x:c r="B2" s="10" t="inlineStr">
        <x:is>
          <x:t xml:space="preserve">Precio Venta (ARS)</x:t>
        </x:is>
      </x:c>
      <x:c r="C2" s="10" t="inlineStr">
        <x:is>
          <x:t xml:space="preserve">Costo x Porción (ARS)</x:t>
        </x:is>
      </x:c>
      <x:c r="D2" s="10" t="inlineStr">
        <x:is>
          <x:t xml:space="preserve">Food Cost %</x:t>
        </x:is>
      </x:c>
      <x:c r="E2" s="10" t="inlineStr">
        <x:is>
          <x:t xml:space="preserve">Margen $ (ARS)</x:t>
        </x:is>
      </x:c>
      <x:c r="F2" s="10" t="inlineStr">
        <x:is>
          <x:t xml:space="preserve">Categoría</x:t>
        </x:is>
      </x:c>
      <x:c r="G2" s="10" t="inlineStr">
        <x:is>
          <x:t xml:space="preserve">Acción</x:t>
        </x:is>
      </x:c>
    </x:row>
    <x:row r="3">
      <x:c r="A3" s="11" t="str">
        <x:f>'Escandallo'!B3</x:f>
        <x:v>Milanesa Napolitana con Papas Fritas</x:v>
      </x:c>
      <x:c r="B3" s="13" t="n">
        <x:f>'Escandallo'!B6</x:f>
        <x:v>6800</x:v>
      </x:c>
      <x:c r="C3" s="13" t="n">
        <x:f>'Escandallo'!F26</x:f>
        <x:v>1197.0320800159457</x:v>
      </x:c>
      <x:c r="D3" s="16" t="n">
        <x:f>IF(B3&gt;0,C3/B3,0)</x:f>
        <x:v>0.17603412941410965</x:v>
      </x:c>
      <x:c r="E3" s="13" t="n">
        <x:f>B3-C3</x:f>
        <x:v>5602.967919984054</x:v>
      </x:c>
      <x:c r="F3" s="11" t="inlineStr">
        <x:is>
          <x:t xml:space="preserve">Plato principal</x:t>
        </x:is>
      </x:c>
      <x:c r="G3" s="11"/>
    </x:row>
    <x:row r="4">
      <x:c r="A4" s="11" t="inlineStr">
        <x:is>
          <x:t xml:space="preserve">Bife de lomo 300g c/ guarnición</x:t>
        </x:is>
      </x:c>
      <x:c r="B4" s="13" t="n">
        <x:v>9200</x:v>
      </x:c>
      <x:c r="C4" s="13" t="n">
        <x:v>3200</x:v>
      </x:c>
      <x:c r="D4" s="16" t="n">
        <x:f>IF(B4&gt;0,C4/B4,0)</x:f>
        <x:v>0.34782608695652173</x:v>
      </x:c>
      <x:c r="E4" s="13" t="n">
        <x:f>B4-C4</x:f>
        <x:v>6000</x:v>
      </x:c>
      <x:c r="F4" s="11" t="inlineStr">
        <x:is>
          <x:t xml:space="preserve">Plato principal</x:t>
        </x:is>
      </x:c>
      <x:c r="G4" s="11"/>
    </x:row>
    <x:row r="5">
      <x:c r="A5" s="11" t="inlineStr">
        <x:is>
          <x:t xml:space="preserve">Empanadas (docena)</x:t>
        </x:is>
      </x:c>
      <x:c r="B5" s="13" t="n">
        <x:v>4800</x:v>
      </x:c>
      <x:c r="C5" s="13" t="n">
        <x:v>1100</x:v>
      </x:c>
      <x:c r="D5" s="16" t="n">
        <x:f>IF(B5&gt;0,C5/B5,0)</x:f>
        <x:v>0.22916666666666666</x:v>
      </x:c>
      <x:c r="E5" s="13" t="n">
        <x:f>B5-C5</x:f>
        <x:v>3700</x:v>
      </x:c>
      <x:c r="F5" s="11" t="inlineStr">
        <x:is>
          <x:t xml:space="preserve">Entrada</x:t>
        </x:is>
      </x:c>
      <x:c r="G5" s="11"/>
    </x:row>
    <x:row r="6">
      <x:c r="A6" s="11" t="inlineStr">
        <x:is>
          <x:t xml:space="preserve">Pizza muzzarella (entera)</x:t>
        </x:is>
      </x:c>
      <x:c r="B6" s="13" t="n">
        <x:v>5500</x:v>
      </x:c>
      <x:c r="C6" s="13" t="n">
        <x:v>1150</x:v>
      </x:c>
      <x:c r="D6" s="16" t="n">
        <x:f>IF(B6&gt;0,C6/B6,0)</x:f>
        <x:v>0.20909090909090908</x:v>
      </x:c>
      <x:c r="E6" s="13" t="n">
        <x:f>B6-C6</x:f>
        <x:v>4350</x:v>
      </x:c>
      <x:c r="F6" s="11" t="inlineStr">
        <x:is>
          <x:t xml:space="preserve">Plato principal</x:t>
        </x:is>
      </x:c>
      <x:c r="G6" s="11"/>
    </x:row>
    <x:row r="7">
      <x:c r="A7" s="11" t="inlineStr">
        <x:is>
          <x:t xml:space="preserve">Sorrentinos c/ salsa rosa</x:t>
        </x:is>
      </x:c>
      <x:c r="B7" s="13" t="n">
        <x:v>4200</x:v>
      </x:c>
      <x:c r="C7" s="13" t="n">
        <x:v>1050</x:v>
      </x:c>
      <x:c r="D7" s="16" t="n">
        <x:f>IF(B7&gt;0,C7/B7,0)</x:f>
        <x:v>0.25</x:v>
      </x:c>
      <x:c r="E7" s="13" t="n">
        <x:f>B7-C7</x:f>
        <x:v>3150</x:v>
      </x:c>
      <x:c r="F7" s="11" t="inlineStr">
        <x:is>
          <x:t xml:space="preserve">Plato principal</x:t>
        </x:is>
      </x:c>
      <x:c r="G7" s="11"/>
    </x:row>
    <x:row r="8">
      <x:c r="A8" s="11" t="inlineStr">
        <x:is>
          <x:t xml:space="preserve">Ensalada mixta</x:t>
        </x:is>
      </x:c>
      <x:c r="B8" s="13" t="n">
        <x:v>2400</x:v>
      </x:c>
      <x:c r="C8" s="13" t="n">
        <x:v>380</x:v>
      </x:c>
      <x:c r="D8" s="16" t="n">
        <x:f>IF(B8&gt;0,C8/B8,0)</x:f>
        <x:v>0.15833333333333333</x:v>
      </x:c>
      <x:c r="E8" s="13" t="n">
        <x:f>B8-C8</x:f>
        <x:v>2020</x:v>
      </x:c>
      <x:c r="F8" s="11" t="inlineStr">
        <x:is>
          <x:t xml:space="preserve">Entrada / Guarnición</x:t>
        </x:is>
      </x:c>
      <x:c r="G8" s="11"/>
    </x:row>
    <x:row r="9">
      <x:c r="A9" s="11" t="inlineStr">
        <x:is>
          <x:t xml:space="preserve">Flan casero c/ dulce de leche</x:t>
        </x:is>
      </x:c>
      <x:c r="B9" s="13" t="n">
        <x:v>2200</x:v>
      </x:c>
      <x:c r="C9" s="13" t="n">
        <x:v>320</x:v>
      </x:c>
      <x:c r="D9" s="16" t="n">
        <x:f>IF(B9&gt;0,C9/B9,0)</x:f>
        <x:v>0.14545454545454545</x:v>
      </x:c>
      <x:c r="E9" s="13" t="n">
        <x:f>B9-C9</x:f>
        <x:v>1880</x:v>
      </x:c>
      <x:c r="F9" s="11" t="inlineStr">
        <x:is>
          <x:t xml:space="preserve">Postre</x:t>
        </x:is>
      </x:c>
      <x:c r="G9" s="11"/>
    </x:row>
    <x:row r="10">
      <x:c r="A10" s="11" t="inlineStr">
        <x:is>
          <x:t xml:space="preserve">Gaseosa 500ml</x:t>
        </x:is>
      </x:c>
      <x:c r="B10" s="13" t="n">
        <x:v>1200</x:v>
      </x:c>
      <x:c r="C10" s="13" t="n">
        <x:v>180</x:v>
      </x:c>
      <x:c r="D10" s="16" t="n">
        <x:f>IF(B10&gt;0,C10/B10,0)</x:f>
        <x:v>0.15</x:v>
      </x:c>
      <x:c r="E10" s="13" t="n">
        <x:f>B10-C10</x:f>
        <x:v>1020</x:v>
      </x:c>
      <x:c r="F10" s="11" t="inlineStr">
        <x:is>
          <x:t xml:space="preserve">Bebida</x:t>
        </x:is>
      </x:c>
      <x:c r="G10" s="11"/>
    </x:row>
    <x:row r="11">
      <x:c r="A11" s="11"/>
      <x:c r="B11" s="11" t="n"/>
      <x:c r="C11" s="11" t="n"/>
      <x:c r="D11" s="11" t="n"/>
      <x:c r="E11" s="11" t="n"/>
      <x:c r="F11" s="11"/>
      <x:c r="G11" s="11"/>
    </x:row>
    <x:row r="12">
      <x:c r="A12" s="11"/>
      <x:c r="B12" s="11" t="n"/>
      <x:c r="C12" s="11" t="n"/>
      <x:c r="D12" s="11" t="n"/>
      <x:c r="E12" s="11" t="n"/>
      <x:c r="F12" s="11"/>
      <x:c r="G12" s="11"/>
    </x:row>
    <x:row r="13">
      <x:c r="A13" s="11"/>
      <x:c r="B13" s="11" t="n"/>
      <x:c r="C13" s="11" t="n"/>
      <x:c r="D13" s="11" t="n"/>
      <x:c r="E13" s="11" t="n"/>
      <x:c r="F13" s="11"/>
      <x:c r="G13" s="11"/>
    </x:row>
    <x:row r="15">
      <x:c r="A15" s="23" t="str">
        <x:v>La fila 3 se actualiza desde Escandallo. Las demás filas son ejemplos ficticios: reemplazalas con tus platos y costos.</x:v>
      </x:c>
    </x:row>
  </x:sheetData>
  <x:mergeCells>
    <x:mergeCell ref="A1:G1"/>
  </x:mergeCells>
  <x:pageMargins left="0.7" right="0.7" top="0.75" bottom="0.75" header="0.3" footer="0.3"/>
</x:worksheet>
</file>